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全省预备项目情况表" sheetId="1" r:id="rId1"/>
  </sheets>
  <definedNames>
    <definedName name="_xlnm.Print_Titles" localSheetId="0">'2020全省预备项目情况表'!$2:$2</definedName>
  </definedNames>
  <calcPr fullCalcOnLoad="1"/>
</workbook>
</file>

<file path=xl/sharedStrings.xml><?xml version="1.0" encoding="utf-8"?>
<sst xmlns="http://schemas.openxmlformats.org/spreadsheetml/2006/main" count="458" uniqueCount="209">
  <si>
    <t>广东省2020年重点建设前期预备项目计划表（佛山市）</t>
  </si>
  <si>
    <t>序号</t>
  </si>
  <si>
    <t>项目编码</t>
  </si>
  <si>
    <t>行业类型</t>
  </si>
  <si>
    <t>项目名称</t>
  </si>
  <si>
    <t>涉及地市</t>
  </si>
  <si>
    <t>建设内容或规模</t>
  </si>
  <si>
    <t>估算总投资</t>
  </si>
  <si>
    <t>前期准备工作</t>
  </si>
  <si>
    <t>2020年计划投资额</t>
  </si>
  <si>
    <t>2020年累计完成投资额</t>
  </si>
  <si>
    <t>总体进展情况</t>
  </si>
  <si>
    <t>计划开工日期</t>
  </si>
  <si>
    <t>存在问题</t>
  </si>
  <si>
    <t>一季度各项前期工作进展情况（填写已办理、办理中、未办理、无需办理）</t>
  </si>
  <si>
    <t>项目责任单位</t>
  </si>
  <si>
    <t>备注</t>
  </si>
  <si>
    <t/>
  </si>
  <si>
    <t>总计39项</t>
  </si>
  <si>
    <t>用地预审及规划选址</t>
  </si>
  <si>
    <t>项目立项</t>
  </si>
  <si>
    <t>招标投标</t>
  </si>
  <si>
    <t>用地报批</t>
  </si>
  <si>
    <t>环评报批</t>
  </si>
  <si>
    <t>社会风险稳定评估</t>
  </si>
  <si>
    <t>规划许可</t>
  </si>
  <si>
    <t>征地拆迁</t>
  </si>
  <si>
    <t>施工许可</t>
  </si>
  <si>
    <t>一</t>
  </si>
  <si>
    <t>基础设施工程(26项)</t>
  </si>
  <si>
    <t>(一)</t>
  </si>
  <si>
    <t>公路工程(8项)</t>
  </si>
  <si>
    <t>1</t>
  </si>
  <si>
    <t>高速公路项目</t>
  </si>
  <si>
    <t>佛江高速公路北延线</t>
  </si>
  <si>
    <t>广州,佛山,清远</t>
  </si>
  <si>
    <t>高速公路38.3公里</t>
  </si>
  <si>
    <t>省属项目</t>
  </si>
  <si>
    <t>2</t>
  </si>
  <si>
    <t>广（州）佛（山）肇（庆）云（浮）高速公路</t>
  </si>
  <si>
    <t>广州,佛山,肇庆,云浮</t>
  </si>
  <si>
    <t>高速公路157.7公里</t>
  </si>
  <si>
    <t>3</t>
  </si>
  <si>
    <t>2017-441200-48-01-801641</t>
  </si>
  <si>
    <t>肇庆至高明（机场西部）高速公路</t>
  </si>
  <si>
    <t>佛山,肇庆</t>
  </si>
  <si>
    <t>高速公路98.43公里</t>
  </si>
  <si>
    <t>4</t>
  </si>
  <si>
    <t>2019-440600-48-01-021446</t>
  </si>
  <si>
    <t>西二环高速公路桃园路互通立交工程</t>
  </si>
  <si>
    <t>佛山</t>
  </si>
  <si>
    <t>新增互通立交一处，匝道总长为3.159公里</t>
  </si>
  <si>
    <t>5</t>
  </si>
  <si>
    <t>广佛高速公路广佛新干线互通立交</t>
  </si>
  <si>
    <t>新增互通立交一处</t>
  </si>
  <si>
    <t>6</t>
  </si>
  <si>
    <t>广珠西线高速公路碧桂园互通立交</t>
  </si>
  <si>
    <t>7</t>
  </si>
  <si>
    <t>江肇高速公路莲花南互通立交</t>
  </si>
  <si>
    <t>8</t>
  </si>
  <si>
    <t>普通公路项目</t>
  </si>
  <si>
    <t>国道G105线陈村海关路口改造工程</t>
  </si>
  <si>
    <t>一级公路，跨线桥长511米，桥两端过渡段长329米</t>
  </si>
  <si>
    <t>(二)</t>
  </si>
  <si>
    <t>机场工程(1项)</t>
  </si>
  <si>
    <t>9</t>
  </si>
  <si>
    <t>机场工程</t>
  </si>
  <si>
    <t>珠三角枢纽（广州新）机场</t>
  </si>
  <si>
    <t>飞行区等级4F，建设两条远距跑道及运行保障设施</t>
  </si>
  <si>
    <t>市重点项目工作局</t>
  </si>
  <si>
    <t>延续</t>
  </si>
  <si>
    <t>(三)</t>
  </si>
  <si>
    <t>港航工程(2项)</t>
  </si>
  <si>
    <t>10</t>
  </si>
  <si>
    <t>2018-440608-55-02-846256</t>
  </si>
  <si>
    <t>港口码头项目</t>
  </si>
  <si>
    <t>佛山港高明港区高荷码头工程</t>
  </si>
  <si>
    <t>建设4个2000吨级内河集装箱泊位</t>
  </si>
  <si>
    <t>高明区</t>
  </si>
  <si>
    <t>新增</t>
  </si>
  <si>
    <t>11</t>
  </si>
  <si>
    <t>2017-440605-55-01-812351</t>
  </si>
  <si>
    <t>佛山南海长海发电有限公司燃气--蒸汽联合循环冷热电联产改扩建工程项目配套LNG码头项目</t>
  </si>
  <si>
    <t>新建1个3000吨级LNG卸船泊位和1个5000吨级LNG加注泊位</t>
  </si>
  <si>
    <t>南海区</t>
  </si>
  <si>
    <t>(四)</t>
  </si>
  <si>
    <t>能源工程(10项)</t>
  </si>
  <si>
    <t>12</t>
  </si>
  <si>
    <t>电网项目</t>
  </si>
  <si>
    <t>粤西500kV网架优化Ⅰ期工程（含开关站）</t>
  </si>
  <si>
    <t>阳江,佛山,肇庆,云浮</t>
  </si>
  <si>
    <t>建设一座500千伏开关站，新建线路约360公里</t>
  </si>
  <si>
    <t>13</t>
  </si>
  <si>
    <t>2018-440606-44-02-824565</t>
  </si>
  <si>
    <t>天然气发电项目</t>
  </si>
  <si>
    <t>广东顺德均安燃气-蒸汽联合循环热电联产项目（2×46万千瓦）</t>
  </si>
  <si>
    <t>燃气蒸汽联合循环发电机组2×46万千瓦</t>
  </si>
  <si>
    <t>顺德区</t>
  </si>
  <si>
    <t>14</t>
  </si>
  <si>
    <t>2017-440606-44-03-815862</t>
  </si>
  <si>
    <t>天然气分布式能源站项目</t>
  </si>
  <si>
    <t>佛山华电顺德龙江燃气分布式能源项目</t>
  </si>
  <si>
    <t>天然气热电冷三联供分布式能源机组2×7.6万千瓦</t>
  </si>
  <si>
    <t>15</t>
  </si>
  <si>
    <t>佛山220kV佛山-藤沙-吉安-南海线路双回路改造II期工程（佛山-藤沙）</t>
  </si>
  <si>
    <t>新增220千伏佛山站至乐顺站输电线路，新建单回电缆线路长12.2公里</t>
  </si>
  <si>
    <t>16</t>
  </si>
  <si>
    <t>佛山220kV高明大唐国际电厂（广东大唐国际佛山热电冷联产项目）接入系统工程</t>
  </si>
  <si>
    <t>新增220千伏高明大唐国际电厂至荷城站输电线路，新建双回架空线路8.6公里</t>
  </si>
  <si>
    <t>17</t>
  </si>
  <si>
    <t>佛山220kV乐顺输变电工程</t>
  </si>
  <si>
    <t>新增主变容量480米伏安，新建四回电缆线路3.7公里，新建一回电缆线路1.2公里，新建四回架空线路2.55公里</t>
  </si>
  <si>
    <t>18</t>
  </si>
  <si>
    <t>佛山220kV港口输变电工程</t>
  </si>
  <si>
    <t>新增主变容量480米伏安，新增220千伏港口站至丹桂站输电线路，双回电缆线路14.4公里，单回电缆线路3.7公里</t>
  </si>
  <si>
    <t>19</t>
  </si>
  <si>
    <t>粤港澳大湾区500千伏外环西段工程</t>
  </si>
  <si>
    <t>佛山,江门,阳江,肇庆,清远,云浮</t>
  </si>
  <si>
    <t>建设两个500千伏单回路通道，长约750公里,线路工程穿云浮、肇庆、清远、阳江、佛山、江门等市</t>
  </si>
  <si>
    <t>20</t>
  </si>
  <si>
    <t>罗洞-北郊线路增容改造工程</t>
  </si>
  <si>
    <t>广州,佛山</t>
  </si>
  <si>
    <t>500千伏罗洞站至500千伏北郊站输电线路76公里增容改造工程</t>
  </si>
  <si>
    <t>21</t>
  </si>
  <si>
    <t>圭峰-顺德（香山-顺德段）改造工程</t>
  </si>
  <si>
    <t>佛山,江门</t>
  </si>
  <si>
    <t>500千伏圭峰站至500千伏顺德站46公里线路改造工程，完善地区电网结构</t>
  </si>
  <si>
    <t>(五)</t>
  </si>
  <si>
    <t>城市建设工程(5项)</t>
  </si>
  <si>
    <t>22</t>
  </si>
  <si>
    <t>2017-440605-48-01-814690</t>
  </si>
  <si>
    <t>城市道路项目</t>
  </si>
  <si>
    <t>粤桂黔高铁经济带合作试验区（广东园）中线公路工程罗务路和罗下东路段</t>
  </si>
  <si>
    <t>一级公路兼顾城市主干道6.704公里</t>
  </si>
  <si>
    <t>23</t>
  </si>
  <si>
    <t>城市轨道交通项目</t>
  </si>
  <si>
    <t>佛山市轨道交通四号线一期工程</t>
  </si>
  <si>
    <t>地铁约56公里</t>
  </si>
  <si>
    <t>市轨道交通局</t>
  </si>
  <si>
    <t>24</t>
  </si>
  <si>
    <t>佛山市轨道交通二号线二期工程</t>
  </si>
  <si>
    <t>地铁23.5公里</t>
  </si>
  <si>
    <t>25</t>
  </si>
  <si>
    <t>佛山市轨道交通十一号线工程</t>
  </si>
  <si>
    <t>地铁36.3公里</t>
  </si>
  <si>
    <t>26</t>
  </si>
  <si>
    <t>2017-440606-54-01-802254</t>
  </si>
  <si>
    <t>佛山市轨道交通13号线一期工程</t>
  </si>
  <si>
    <t>地铁14.5公里</t>
  </si>
  <si>
    <t>二</t>
  </si>
  <si>
    <t>产业工程(5项)</t>
  </si>
  <si>
    <t>新一代信息技术工程(1项)</t>
  </si>
  <si>
    <t>27</t>
  </si>
  <si>
    <t>电子信息项目</t>
  </si>
  <si>
    <t>顺德开源芯片产业基地项目</t>
  </si>
  <si>
    <t>围绕集成电路主产业链为核心，重点吸引集成电路设计、研发、应用等领域的创新创业企业</t>
  </si>
  <si>
    <t>现代服务业工程(3项)</t>
  </si>
  <si>
    <t>28</t>
  </si>
  <si>
    <t>2019-440606-33-03-061656</t>
  </si>
  <si>
    <t>商贸物流项目</t>
  </si>
  <si>
    <t>佛山乐从钢铁物流加工贸易三期工程</t>
  </si>
  <si>
    <t>建设金属材料研发中心、金属展示中心、仓储仓库等产业综合体</t>
  </si>
  <si>
    <t>29</t>
  </si>
  <si>
    <t>佛山高明现代物流产业园</t>
  </si>
  <si>
    <t>建设发展跨境电商智慧产业园，或引入国内外行业知名消费/零售品牌的广东区域采购、仓储分拨和结算平台</t>
  </si>
  <si>
    <t>30</t>
  </si>
  <si>
    <t>综合生产服务项目</t>
  </si>
  <si>
    <t>佛山平谦国际（高明）现代产业园项目</t>
  </si>
  <si>
    <t>建设高标准厂房及相关配套</t>
  </si>
  <si>
    <t>传统产业升级工程(1项)</t>
  </si>
  <si>
    <t>31</t>
  </si>
  <si>
    <t>建材项目</t>
  </si>
  <si>
    <t>佛山乐华家居总部生产基地</t>
  </si>
  <si>
    <t>建设机器人、高压注浆生产线、高压注浆模具核心材料研发基地</t>
  </si>
  <si>
    <t>三</t>
  </si>
  <si>
    <t>民生保障工程(8项)</t>
  </si>
  <si>
    <t>教育项目(2项)</t>
  </si>
  <si>
    <t>32</t>
  </si>
  <si>
    <t>高等教育质量提升建设项目</t>
  </si>
  <si>
    <t>东北大学佛山研究生院建设项目</t>
  </si>
  <si>
    <t>建筑面积约25万平方米，建设学习综合体、文体中心、学生活动中心、科研中心、学生宿舍、教师公寓、景观设施、室外运动场、地下车库及设备用房等</t>
  </si>
  <si>
    <t>33</t>
  </si>
  <si>
    <t>香港理工大学（佛山）建设项目</t>
  </si>
  <si>
    <t>建筑面积约200万平方米，建设教学、实验、科研、办公、会议服务等用房、场馆</t>
  </si>
  <si>
    <t>市教育局</t>
  </si>
  <si>
    <t>医疗卫生项目(2项)</t>
  </si>
  <si>
    <t>34</t>
  </si>
  <si>
    <t>医院建设项目</t>
  </si>
  <si>
    <t>广东医科大学顺德妇女儿童医院新院区建设项目</t>
  </si>
  <si>
    <t>建设床位800个的现代化三甲妇幼保健院</t>
  </si>
  <si>
    <t>35</t>
  </si>
  <si>
    <t>2019-440605-85-03-002589</t>
  </si>
  <si>
    <t>养老服务项目</t>
  </si>
  <si>
    <t>佛山市狮山罗岗康养文化项目</t>
  </si>
  <si>
    <t>建设养老公寓社区、护理中心、休闲疗养中心、护理培训学院等，新增养老床位5000张</t>
  </si>
  <si>
    <t>文化旅游体育项目(4项)</t>
  </si>
  <si>
    <t>36</t>
  </si>
  <si>
    <t>文化旅游项目</t>
  </si>
  <si>
    <t>佛山松龄康养度假区</t>
  </si>
  <si>
    <t>建设养生度假中心、民宿公寓、松林氧吧、游步道等</t>
  </si>
  <si>
    <t>37</t>
  </si>
  <si>
    <t>顺德观光塔项目</t>
  </si>
  <si>
    <t>建设大型文化综合旅游项目，集都市观光、餐饮、会展、影视娱乐、文化教育、购物休闲等多功能于一体</t>
  </si>
  <si>
    <t>38</t>
  </si>
  <si>
    <t>佛山高明西江新城文旅综合体</t>
  </si>
  <si>
    <t>建设主题娱乐产业大型文旅项目，涵盖主题公园、影视产业园、古村落改造提升、古遗址保护开发、智慧生态社区等</t>
  </si>
  <si>
    <t>39</t>
  </si>
  <si>
    <t>佛山广东君御（国际）旅游城</t>
  </si>
  <si>
    <t>建设集动漫机械游乐、生态休闲、商务会议、保健养生、度假旅游、娱乐购物于一体的综合旅游项目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</si>
</sst>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1"/>
      <name val="等线"/>
      <family val="0"/>
    </font>
    <font>
      <sz val="18"/>
      <color indexed="8"/>
      <name val="方正小标宋简体"/>
      <family val="4"/>
    </font>
    <font>
      <sz val="11"/>
      <color indexed="20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0" fillId="7" borderId="0" applyNumberFormat="0" applyBorder="0" applyAlignment="0" applyProtection="0"/>
    <xf numFmtId="0" fontId="16" fillId="0" borderId="5" applyNumberFormat="0" applyFill="0" applyAlignment="0" applyProtection="0"/>
    <xf numFmtId="0" fontId="0" fillId="8" borderId="0" applyNumberFormat="0" applyBorder="0" applyAlignment="0" applyProtection="0"/>
    <xf numFmtId="0" fontId="20" fillId="4" borderId="6" applyNumberFormat="0" applyAlignment="0" applyProtection="0"/>
    <xf numFmtId="0" fontId="18" fillId="4" borderId="1" applyNumberFormat="0" applyAlignment="0" applyProtection="0"/>
    <xf numFmtId="0" fontId="11" fillId="0" borderId="0">
      <alignment/>
      <protection/>
    </xf>
    <xf numFmtId="0" fontId="26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" fillId="0" borderId="9" applyNumberFormat="0" applyFill="0" applyAlignment="0" applyProtection="0"/>
    <xf numFmtId="0" fontId="27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预备项目_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预备项目_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预备项目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预备项目_7" xfId="66"/>
    <cellStyle name="常规_预备项目_5" xfId="67"/>
    <cellStyle name="常规_预备项目_4" xfId="68"/>
    <cellStyle name="常规_Sheet1" xfId="69"/>
    <cellStyle name="常规_预备项目_3" xfId="70"/>
    <cellStyle name="常规_预备项目_2" xfId="71"/>
    <cellStyle name="常规_预备项目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SheetLayoutView="100" workbookViewId="0" topLeftCell="A1">
      <selection activeCell="M2" sqref="M2"/>
    </sheetView>
  </sheetViews>
  <sheetFormatPr defaultColWidth="9.00390625" defaultRowHeight="14.25"/>
  <cols>
    <col min="1" max="1" width="5.375" style="2" customWidth="1"/>
    <col min="2" max="2" width="13.00390625" style="0" hidden="1" customWidth="1"/>
    <col min="3" max="3" width="15.25390625" style="0" hidden="1" customWidth="1"/>
    <col min="4" max="4" width="26.75390625" style="3" customWidth="1"/>
    <col min="5" max="5" width="13.625" style="0" hidden="1" customWidth="1"/>
    <col min="6" max="6" width="23.75390625" style="3" customWidth="1"/>
    <col min="7" max="7" width="16.75390625" style="2" customWidth="1"/>
    <col min="8" max="8" width="23.625" style="0" hidden="1" customWidth="1"/>
    <col min="9" max="13" width="10.25390625" style="0" customWidth="1"/>
    <col min="14" max="17" width="8.125" style="0" customWidth="1"/>
    <col min="18" max="18" width="10.25390625" style="0" customWidth="1"/>
    <col min="19" max="22" width="8.00390625" style="0" customWidth="1"/>
    <col min="23" max="23" width="17.875" style="2" customWidth="1"/>
    <col min="24" max="24" width="31.50390625" style="0" hidden="1" customWidth="1"/>
  </cols>
  <sheetData>
    <row r="1" spans="1:24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"/>
    </row>
    <row r="2" spans="1:24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/>
      <c r="P2" s="14"/>
      <c r="Q2" s="14"/>
      <c r="R2" s="14"/>
      <c r="S2" s="14"/>
      <c r="T2" s="14"/>
      <c r="U2" s="14"/>
      <c r="V2" s="14"/>
      <c r="W2" s="5" t="s">
        <v>15</v>
      </c>
      <c r="X2" s="1" t="s">
        <v>16</v>
      </c>
    </row>
    <row r="3" spans="1:24" ht="46.5" customHeight="1">
      <c r="A3" s="6" t="s">
        <v>17</v>
      </c>
      <c r="B3" s="7" t="s">
        <v>17</v>
      </c>
      <c r="C3" s="7" t="s">
        <v>17</v>
      </c>
      <c r="D3" s="8" t="s">
        <v>18</v>
      </c>
      <c r="E3" s="7" t="s">
        <v>17</v>
      </c>
      <c r="F3" s="8" t="s">
        <v>17</v>
      </c>
      <c r="G3" s="9">
        <f>G4+G36+G45</f>
        <v>26539140</v>
      </c>
      <c r="H3" s="7" t="s">
        <v>17</v>
      </c>
      <c r="I3" s="15"/>
      <c r="J3" s="15"/>
      <c r="K3" s="15"/>
      <c r="L3" s="15"/>
      <c r="M3" s="15"/>
      <c r="N3" s="16" t="s">
        <v>19</v>
      </c>
      <c r="O3" s="16" t="s">
        <v>20</v>
      </c>
      <c r="P3" s="16" t="s">
        <v>21</v>
      </c>
      <c r="Q3" s="16" t="s">
        <v>22</v>
      </c>
      <c r="R3" s="16" t="s">
        <v>23</v>
      </c>
      <c r="S3" s="16" t="s">
        <v>24</v>
      </c>
      <c r="T3" s="16" t="s">
        <v>25</v>
      </c>
      <c r="U3" s="16" t="s">
        <v>26</v>
      </c>
      <c r="V3" s="16" t="s">
        <v>27</v>
      </c>
      <c r="W3" s="6" t="s">
        <v>17</v>
      </c>
    </row>
    <row r="4" spans="1:24" ht="19.5" customHeight="1">
      <c r="A4" s="6" t="s">
        <v>28</v>
      </c>
      <c r="B4" s="7" t="s">
        <v>17</v>
      </c>
      <c r="C4" s="7" t="s">
        <v>17</v>
      </c>
      <c r="D4" s="8" t="s">
        <v>29</v>
      </c>
      <c r="E4" s="7" t="s">
        <v>17</v>
      </c>
      <c r="F4" s="8" t="s">
        <v>17</v>
      </c>
      <c r="G4" s="9">
        <f>SUM(G5,G14,G16,G19,G30)</f>
        <v>20644540</v>
      </c>
      <c r="H4" s="7" t="s">
        <v>17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 t="s">
        <v>17</v>
      </c>
    </row>
    <row r="5" spans="1:24" ht="19.5" customHeight="1">
      <c r="A5" s="6" t="s">
        <v>30</v>
      </c>
      <c r="B5" s="7" t="s">
        <v>17</v>
      </c>
      <c r="C5" s="7" t="s">
        <v>17</v>
      </c>
      <c r="D5" s="8" t="s">
        <v>31</v>
      </c>
      <c r="E5" s="7" t="s">
        <v>17</v>
      </c>
      <c r="F5" s="8" t="s">
        <v>17</v>
      </c>
      <c r="G5" s="9">
        <f>SUM(G6:G13)</f>
        <v>7100600</v>
      </c>
      <c r="H5" s="7" t="s">
        <v>17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 t="s">
        <v>17</v>
      </c>
    </row>
    <row r="6" spans="1:23" ht="14.25">
      <c r="A6" s="10" t="s">
        <v>32</v>
      </c>
      <c r="B6" s="7" t="s">
        <v>17</v>
      </c>
      <c r="C6" s="7" t="s">
        <v>33</v>
      </c>
      <c r="D6" s="11" t="s">
        <v>34</v>
      </c>
      <c r="E6" s="7" t="s">
        <v>35</v>
      </c>
      <c r="F6" s="11" t="s">
        <v>36</v>
      </c>
      <c r="G6" s="12">
        <v>1270000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0" t="s">
        <v>37</v>
      </c>
    </row>
    <row r="7" spans="1:23" ht="14.25">
      <c r="A7" s="10" t="s">
        <v>38</v>
      </c>
      <c r="B7" s="7" t="s">
        <v>17</v>
      </c>
      <c r="C7" s="7" t="s">
        <v>33</v>
      </c>
      <c r="D7" s="11" t="s">
        <v>39</v>
      </c>
      <c r="E7" s="7" t="s">
        <v>40</v>
      </c>
      <c r="F7" s="11" t="s">
        <v>41</v>
      </c>
      <c r="G7" s="12">
        <v>3300000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0" t="s">
        <v>37</v>
      </c>
    </row>
    <row r="8" spans="1:23" ht="14.25">
      <c r="A8" s="10" t="s">
        <v>42</v>
      </c>
      <c r="B8" s="7" t="s">
        <v>43</v>
      </c>
      <c r="C8" s="7" t="s">
        <v>33</v>
      </c>
      <c r="D8" s="11" t="s">
        <v>44</v>
      </c>
      <c r="E8" s="7" t="s">
        <v>45</v>
      </c>
      <c r="F8" s="11" t="s">
        <v>46</v>
      </c>
      <c r="G8" s="12">
        <v>2353700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0" t="s">
        <v>37</v>
      </c>
    </row>
    <row r="9" spans="1:23" ht="14.25">
      <c r="A9" s="10" t="s">
        <v>47</v>
      </c>
      <c r="B9" s="7" t="s">
        <v>48</v>
      </c>
      <c r="C9" s="7" t="s">
        <v>33</v>
      </c>
      <c r="D9" s="11" t="s">
        <v>49</v>
      </c>
      <c r="E9" s="7" t="s">
        <v>50</v>
      </c>
      <c r="F9" s="11" t="s">
        <v>51</v>
      </c>
      <c r="G9" s="12">
        <v>34200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0" t="s">
        <v>37</v>
      </c>
    </row>
    <row r="10" spans="1:23" ht="14.25">
      <c r="A10" s="10" t="s">
        <v>52</v>
      </c>
      <c r="B10" s="7" t="s">
        <v>17</v>
      </c>
      <c r="C10" s="7" t="s">
        <v>33</v>
      </c>
      <c r="D10" s="11" t="s">
        <v>53</v>
      </c>
      <c r="E10" s="7" t="s">
        <v>50</v>
      </c>
      <c r="F10" s="11" t="s">
        <v>54</v>
      </c>
      <c r="G10" s="12">
        <v>73500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0" t="s">
        <v>37</v>
      </c>
    </row>
    <row r="11" spans="1:23" ht="14.25">
      <c r="A11" s="10" t="s">
        <v>55</v>
      </c>
      <c r="B11" s="7" t="s">
        <v>17</v>
      </c>
      <c r="C11" s="7" t="s">
        <v>33</v>
      </c>
      <c r="D11" s="11" t="s">
        <v>56</v>
      </c>
      <c r="E11" s="7" t="s">
        <v>50</v>
      </c>
      <c r="F11" s="11" t="s">
        <v>54</v>
      </c>
      <c r="G11" s="12">
        <v>43000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0" t="s">
        <v>37</v>
      </c>
    </row>
    <row r="12" spans="1:23" ht="14.25">
      <c r="A12" s="10" t="s">
        <v>57</v>
      </c>
      <c r="B12" s="7" t="s">
        <v>17</v>
      </c>
      <c r="C12" s="7" t="s">
        <v>33</v>
      </c>
      <c r="D12" s="11" t="s">
        <v>58</v>
      </c>
      <c r="E12" s="7" t="s">
        <v>50</v>
      </c>
      <c r="F12" s="11" t="s">
        <v>54</v>
      </c>
      <c r="G12" s="12">
        <v>10000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0" t="s">
        <v>37</v>
      </c>
    </row>
    <row r="13" spans="1:23" ht="14.25">
      <c r="A13" s="10" t="s">
        <v>59</v>
      </c>
      <c r="B13" s="7" t="s">
        <v>17</v>
      </c>
      <c r="C13" s="7" t="s">
        <v>60</v>
      </c>
      <c r="D13" s="11" t="s">
        <v>61</v>
      </c>
      <c r="E13" s="7" t="s">
        <v>50</v>
      </c>
      <c r="F13" s="11" t="s">
        <v>62</v>
      </c>
      <c r="G13" s="12">
        <v>16200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0" t="s">
        <v>37</v>
      </c>
    </row>
    <row r="14" spans="1:24" ht="19.5" customHeight="1">
      <c r="A14" s="6" t="s">
        <v>63</v>
      </c>
      <c r="B14" s="7" t="s">
        <v>17</v>
      </c>
      <c r="C14" s="7" t="s">
        <v>17</v>
      </c>
      <c r="D14" s="8" t="s">
        <v>64</v>
      </c>
      <c r="E14" s="7" t="s">
        <v>17</v>
      </c>
      <c r="F14" s="8" t="s">
        <v>17</v>
      </c>
      <c r="G14" s="9">
        <f>G15</f>
        <v>3500000</v>
      </c>
      <c r="H14" s="7" t="s">
        <v>17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 t="s">
        <v>17</v>
      </c>
    </row>
    <row r="15" spans="1:24" ht="14.25">
      <c r="A15" s="10" t="s">
        <v>65</v>
      </c>
      <c r="B15" s="7" t="s">
        <v>17</v>
      </c>
      <c r="C15" s="7" t="s">
        <v>66</v>
      </c>
      <c r="D15" s="11" t="s">
        <v>67</v>
      </c>
      <c r="E15" s="7" t="s">
        <v>50</v>
      </c>
      <c r="F15" s="11" t="s">
        <v>68</v>
      </c>
      <c r="G15" s="12">
        <v>3500000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0" t="s">
        <v>69</v>
      </c>
      <c r="X15" t="s">
        <v>70</v>
      </c>
    </row>
    <row r="16" spans="1:24" ht="19.5" customHeight="1">
      <c r="A16" s="6" t="s">
        <v>71</v>
      </c>
      <c r="B16" s="7" t="s">
        <v>17</v>
      </c>
      <c r="C16" s="7" t="s">
        <v>17</v>
      </c>
      <c r="D16" s="8" t="s">
        <v>72</v>
      </c>
      <c r="E16" s="7" t="s">
        <v>17</v>
      </c>
      <c r="F16" s="8" t="s">
        <v>17</v>
      </c>
      <c r="G16" s="9">
        <f>G17+G18</f>
        <v>81600</v>
      </c>
      <c r="H16" s="7" t="s">
        <v>17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 t="s">
        <v>17</v>
      </c>
    </row>
    <row r="17" spans="1:24" ht="14.25">
      <c r="A17" s="10" t="s">
        <v>73</v>
      </c>
      <c r="B17" s="7" t="s">
        <v>74</v>
      </c>
      <c r="C17" s="7" t="s">
        <v>75</v>
      </c>
      <c r="D17" s="11" t="s">
        <v>76</v>
      </c>
      <c r="E17" s="7" t="s">
        <v>50</v>
      </c>
      <c r="F17" s="11" t="s">
        <v>77</v>
      </c>
      <c r="G17" s="12">
        <v>70000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0" t="s">
        <v>78</v>
      </c>
      <c r="X17" t="s">
        <v>79</v>
      </c>
    </row>
    <row r="18" spans="1:24" ht="28.5">
      <c r="A18" s="10" t="s">
        <v>80</v>
      </c>
      <c r="B18" s="7" t="s">
        <v>81</v>
      </c>
      <c r="C18" s="7" t="s">
        <v>75</v>
      </c>
      <c r="D18" s="11" t="s">
        <v>82</v>
      </c>
      <c r="E18" s="7" t="s">
        <v>50</v>
      </c>
      <c r="F18" s="11" t="s">
        <v>83</v>
      </c>
      <c r="G18" s="12">
        <v>11600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0" t="s">
        <v>84</v>
      </c>
      <c r="X18" t="s">
        <v>79</v>
      </c>
    </row>
    <row r="19" spans="1:24" ht="19.5" customHeight="1">
      <c r="A19" s="6" t="s">
        <v>85</v>
      </c>
      <c r="B19" s="7" t="s">
        <v>17</v>
      </c>
      <c r="C19" s="7" t="s">
        <v>17</v>
      </c>
      <c r="D19" s="8" t="s">
        <v>86</v>
      </c>
      <c r="E19" s="7" t="s">
        <v>17</v>
      </c>
      <c r="F19" s="8" t="s">
        <v>17</v>
      </c>
      <c r="G19" s="9">
        <f>SUM(G20:G29)</f>
        <v>1490500</v>
      </c>
      <c r="H19" s="7" t="s">
        <v>17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6" t="s">
        <v>17</v>
      </c>
    </row>
    <row r="20" spans="1:24" ht="14.25">
      <c r="A20" s="10" t="s">
        <v>87</v>
      </c>
      <c r="B20" s="7" t="s">
        <v>17</v>
      </c>
      <c r="C20" s="7" t="s">
        <v>88</v>
      </c>
      <c r="D20" s="11" t="s">
        <v>89</v>
      </c>
      <c r="E20" s="7" t="s">
        <v>90</v>
      </c>
      <c r="F20" s="11" t="s">
        <v>91</v>
      </c>
      <c r="G20" s="12">
        <v>150000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0" t="s">
        <v>37</v>
      </c>
      <c r="X20" t="s">
        <v>79</v>
      </c>
    </row>
    <row r="21" spans="1:24" ht="28.5">
      <c r="A21" s="10" t="s">
        <v>92</v>
      </c>
      <c r="B21" s="7" t="s">
        <v>93</v>
      </c>
      <c r="C21" s="7" t="s">
        <v>94</v>
      </c>
      <c r="D21" s="11" t="s">
        <v>95</v>
      </c>
      <c r="E21" s="7" t="s">
        <v>50</v>
      </c>
      <c r="F21" s="11" t="s">
        <v>96</v>
      </c>
      <c r="G21" s="12">
        <v>308500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0" t="s">
        <v>97</v>
      </c>
      <c r="X21" t="s">
        <v>79</v>
      </c>
    </row>
    <row r="22" spans="1:24" ht="21.75" customHeight="1">
      <c r="A22" s="10" t="s">
        <v>98</v>
      </c>
      <c r="B22" s="7" t="s">
        <v>99</v>
      </c>
      <c r="C22" s="7" t="s">
        <v>100</v>
      </c>
      <c r="D22" s="11" t="s">
        <v>101</v>
      </c>
      <c r="E22" s="7" t="s">
        <v>50</v>
      </c>
      <c r="F22" s="11" t="s">
        <v>102</v>
      </c>
      <c r="G22" s="12">
        <v>100000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0" t="s">
        <v>97</v>
      </c>
      <c r="X22" t="s">
        <v>79</v>
      </c>
    </row>
    <row r="23" spans="1:24" ht="28.5">
      <c r="A23" s="10" t="s">
        <v>103</v>
      </c>
      <c r="B23" s="7" t="s">
        <v>17</v>
      </c>
      <c r="C23" s="7" t="s">
        <v>88</v>
      </c>
      <c r="D23" s="11" t="s">
        <v>104</v>
      </c>
      <c r="E23" s="7" t="s">
        <v>50</v>
      </c>
      <c r="F23" s="11" t="s">
        <v>105</v>
      </c>
      <c r="G23" s="12">
        <v>23500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0" t="s">
        <v>37</v>
      </c>
      <c r="X23" t="s">
        <v>79</v>
      </c>
    </row>
    <row r="24" spans="1:24" ht="28.5">
      <c r="A24" s="10" t="s">
        <v>106</v>
      </c>
      <c r="B24" s="7" t="s">
        <v>17</v>
      </c>
      <c r="C24" s="7" t="s">
        <v>88</v>
      </c>
      <c r="D24" s="11" t="s">
        <v>107</v>
      </c>
      <c r="E24" s="7" t="s">
        <v>50</v>
      </c>
      <c r="F24" s="11" t="s">
        <v>108</v>
      </c>
      <c r="G24" s="12">
        <v>12000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0" t="s">
        <v>37</v>
      </c>
      <c r="X24" t="s">
        <v>79</v>
      </c>
    </row>
    <row r="25" spans="1:24" ht="28.5">
      <c r="A25" s="10" t="s">
        <v>109</v>
      </c>
      <c r="B25" s="7" t="s">
        <v>17</v>
      </c>
      <c r="C25" s="7" t="s">
        <v>88</v>
      </c>
      <c r="D25" s="11" t="s">
        <v>110</v>
      </c>
      <c r="E25" s="7" t="s">
        <v>50</v>
      </c>
      <c r="F25" s="11" t="s">
        <v>111</v>
      </c>
      <c r="G25" s="12">
        <v>42900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0" t="s">
        <v>37</v>
      </c>
      <c r="X25" t="s">
        <v>79</v>
      </c>
    </row>
    <row r="26" spans="1:24" ht="28.5">
      <c r="A26" s="10" t="s">
        <v>112</v>
      </c>
      <c r="B26" s="7" t="s">
        <v>17</v>
      </c>
      <c r="C26" s="7" t="s">
        <v>88</v>
      </c>
      <c r="D26" s="11" t="s">
        <v>113</v>
      </c>
      <c r="E26" s="7" t="s">
        <v>50</v>
      </c>
      <c r="F26" s="11" t="s">
        <v>114</v>
      </c>
      <c r="G26" s="12">
        <v>98800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0" t="s">
        <v>37</v>
      </c>
      <c r="X26" t="s">
        <v>79</v>
      </c>
    </row>
    <row r="27" spans="1:24" ht="28.5">
      <c r="A27" s="10" t="s">
        <v>115</v>
      </c>
      <c r="B27" s="7" t="s">
        <v>17</v>
      </c>
      <c r="C27" s="7" t="s">
        <v>88</v>
      </c>
      <c r="D27" s="11" t="s">
        <v>116</v>
      </c>
      <c r="E27" s="7" t="s">
        <v>117</v>
      </c>
      <c r="F27" s="11" t="s">
        <v>118</v>
      </c>
      <c r="G27" s="12">
        <v>702000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0" t="s">
        <v>37</v>
      </c>
      <c r="X27" t="s">
        <v>79</v>
      </c>
    </row>
    <row r="28" spans="1:23" ht="15.75" customHeight="1">
      <c r="A28" s="10" t="s">
        <v>119</v>
      </c>
      <c r="B28" s="7" t="s">
        <v>17</v>
      </c>
      <c r="C28" s="7" t="s">
        <v>88</v>
      </c>
      <c r="D28" s="11" t="s">
        <v>120</v>
      </c>
      <c r="E28" s="7" t="s">
        <v>121</v>
      </c>
      <c r="F28" s="11" t="s">
        <v>122</v>
      </c>
      <c r="G28" s="12">
        <v>33000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0" t="s">
        <v>37</v>
      </c>
    </row>
    <row r="29" spans="1:23" ht="18" customHeight="1">
      <c r="A29" s="10" t="s">
        <v>123</v>
      </c>
      <c r="B29" s="7" t="s">
        <v>17</v>
      </c>
      <c r="C29" s="7" t="s">
        <v>88</v>
      </c>
      <c r="D29" s="11" t="s">
        <v>124</v>
      </c>
      <c r="E29" s="7" t="s">
        <v>125</v>
      </c>
      <c r="F29" s="11" t="s">
        <v>126</v>
      </c>
      <c r="G29" s="12">
        <v>19800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0" t="s">
        <v>37</v>
      </c>
    </row>
    <row r="30" spans="1:24" ht="19.5" customHeight="1">
      <c r="A30" s="6" t="s">
        <v>127</v>
      </c>
      <c r="B30" s="7" t="s">
        <v>17</v>
      </c>
      <c r="C30" s="7" t="s">
        <v>17</v>
      </c>
      <c r="D30" s="8" t="s">
        <v>128</v>
      </c>
      <c r="E30" s="7" t="s">
        <v>17</v>
      </c>
      <c r="F30" s="8" t="s">
        <v>17</v>
      </c>
      <c r="G30" s="9">
        <f>SUM(G31:G35)</f>
        <v>8471840</v>
      </c>
      <c r="H30" s="7" t="s">
        <v>17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 t="s">
        <v>17</v>
      </c>
    </row>
    <row r="31" spans="1:24" ht="28.5">
      <c r="A31" s="10" t="s">
        <v>129</v>
      </c>
      <c r="B31" s="7" t="s">
        <v>130</v>
      </c>
      <c r="C31" s="7" t="s">
        <v>131</v>
      </c>
      <c r="D31" s="11" t="s">
        <v>132</v>
      </c>
      <c r="E31" s="7" t="s">
        <v>50</v>
      </c>
      <c r="F31" s="11" t="s">
        <v>133</v>
      </c>
      <c r="G31" s="12">
        <v>231440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0" t="s">
        <v>84</v>
      </c>
      <c r="X31" t="s">
        <v>79</v>
      </c>
    </row>
    <row r="32" spans="1:24" ht="14.25">
      <c r="A32" s="10" t="s">
        <v>134</v>
      </c>
      <c r="B32" s="7" t="s">
        <v>17</v>
      </c>
      <c r="C32" s="7" t="s">
        <v>135</v>
      </c>
      <c r="D32" s="11" t="s">
        <v>136</v>
      </c>
      <c r="E32" s="7" t="s">
        <v>50</v>
      </c>
      <c r="F32" s="11" t="s">
        <v>137</v>
      </c>
      <c r="G32" s="12">
        <v>3881000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0" t="s">
        <v>138</v>
      </c>
      <c r="X32" t="s">
        <v>70</v>
      </c>
    </row>
    <row r="33" spans="1:24" ht="14.25">
      <c r="A33" s="10" t="s">
        <v>139</v>
      </c>
      <c r="B33" s="7" t="s">
        <v>17</v>
      </c>
      <c r="C33" s="7" t="s">
        <v>135</v>
      </c>
      <c r="D33" s="11" t="s">
        <v>140</v>
      </c>
      <c r="E33" s="7" t="s">
        <v>50</v>
      </c>
      <c r="F33" s="11" t="s">
        <v>141</v>
      </c>
      <c r="G33" s="12">
        <v>1226400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0" t="s">
        <v>138</v>
      </c>
      <c r="X33" t="s">
        <v>70</v>
      </c>
    </row>
    <row r="34" spans="1:24" ht="14.25">
      <c r="A34" s="10" t="s">
        <v>142</v>
      </c>
      <c r="B34" s="7" t="s">
        <v>17</v>
      </c>
      <c r="C34" s="7" t="s">
        <v>135</v>
      </c>
      <c r="D34" s="11" t="s">
        <v>143</v>
      </c>
      <c r="E34" s="7" t="s">
        <v>50</v>
      </c>
      <c r="F34" s="11" t="s">
        <v>144</v>
      </c>
      <c r="G34" s="12">
        <v>2605000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0" t="s">
        <v>138</v>
      </c>
      <c r="X34" t="s">
        <v>70</v>
      </c>
    </row>
    <row r="35" spans="1:24" ht="14.25">
      <c r="A35" s="10" t="s">
        <v>145</v>
      </c>
      <c r="B35" s="7" t="s">
        <v>146</v>
      </c>
      <c r="C35" s="7" t="s">
        <v>135</v>
      </c>
      <c r="D35" s="11" t="s">
        <v>147</v>
      </c>
      <c r="E35" s="7" t="s">
        <v>50</v>
      </c>
      <c r="F35" s="11" t="s">
        <v>148</v>
      </c>
      <c r="G35" s="12">
        <v>528000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0" t="s">
        <v>138</v>
      </c>
      <c r="X35" t="s">
        <v>70</v>
      </c>
    </row>
    <row r="36" spans="1:24" ht="19.5" customHeight="1">
      <c r="A36" s="6" t="s">
        <v>149</v>
      </c>
      <c r="B36" s="7" t="s">
        <v>17</v>
      </c>
      <c r="C36" s="7" t="s">
        <v>17</v>
      </c>
      <c r="D36" s="8" t="s">
        <v>150</v>
      </c>
      <c r="E36" s="7" t="s">
        <v>17</v>
      </c>
      <c r="F36" s="8" t="s">
        <v>17</v>
      </c>
      <c r="G36" s="9">
        <f>G37+G39+G43</f>
        <v>928000</v>
      </c>
      <c r="H36" s="7" t="s">
        <v>17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8"/>
    </row>
    <row r="37" spans="1:24" ht="19.5" customHeight="1">
      <c r="A37" s="6" t="s">
        <v>30</v>
      </c>
      <c r="B37" s="7" t="s">
        <v>17</v>
      </c>
      <c r="C37" s="7" t="s">
        <v>17</v>
      </c>
      <c r="D37" s="8" t="s">
        <v>151</v>
      </c>
      <c r="E37" s="7" t="s">
        <v>17</v>
      </c>
      <c r="F37" s="8" t="s">
        <v>17</v>
      </c>
      <c r="G37" s="9">
        <f>G38</f>
        <v>500000</v>
      </c>
      <c r="H37" s="7" t="s">
        <v>17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6" t="s">
        <v>17</v>
      </c>
    </row>
    <row r="38" spans="1:23" ht="28.5">
      <c r="A38" s="10" t="s">
        <v>152</v>
      </c>
      <c r="B38" s="7" t="s">
        <v>17</v>
      </c>
      <c r="C38" s="7" t="s">
        <v>153</v>
      </c>
      <c r="D38" s="11" t="s">
        <v>154</v>
      </c>
      <c r="E38" s="7" t="s">
        <v>50</v>
      </c>
      <c r="F38" s="11" t="s">
        <v>155</v>
      </c>
      <c r="G38" s="12">
        <v>500000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0" t="s">
        <v>97</v>
      </c>
    </row>
    <row r="39" spans="1:24" ht="19.5" customHeight="1">
      <c r="A39" s="6" t="s">
        <v>63</v>
      </c>
      <c r="B39" s="7" t="s">
        <v>17</v>
      </c>
      <c r="C39" s="7" t="s">
        <v>17</v>
      </c>
      <c r="D39" s="8" t="s">
        <v>156</v>
      </c>
      <c r="E39" s="7" t="s">
        <v>17</v>
      </c>
      <c r="F39" s="8" t="s">
        <v>17</v>
      </c>
      <c r="G39" s="9">
        <f>SUM(G40:G42)</f>
        <v>308000</v>
      </c>
      <c r="H39" s="7" t="s">
        <v>17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 t="s">
        <v>17</v>
      </c>
    </row>
    <row r="40" spans="1:24" ht="14.25">
      <c r="A40" s="10" t="s">
        <v>157</v>
      </c>
      <c r="B40" s="7" t="s">
        <v>158</v>
      </c>
      <c r="C40" s="7" t="s">
        <v>159</v>
      </c>
      <c r="D40" s="11" t="s">
        <v>160</v>
      </c>
      <c r="E40" s="7" t="s">
        <v>50</v>
      </c>
      <c r="F40" s="11" t="s">
        <v>161</v>
      </c>
      <c r="G40" s="12">
        <v>38000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0" t="s">
        <v>97</v>
      </c>
      <c r="X40" t="s">
        <v>79</v>
      </c>
    </row>
    <row r="41" spans="1:24" ht="28.5">
      <c r="A41" s="10" t="s">
        <v>162</v>
      </c>
      <c r="B41" s="7" t="s">
        <v>17</v>
      </c>
      <c r="C41" s="7" t="s">
        <v>159</v>
      </c>
      <c r="D41" s="11" t="s">
        <v>163</v>
      </c>
      <c r="E41" s="7" t="s">
        <v>50</v>
      </c>
      <c r="F41" s="11" t="s">
        <v>164</v>
      </c>
      <c r="G41" s="12">
        <v>70000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0" t="s">
        <v>78</v>
      </c>
      <c r="X41" t="s">
        <v>79</v>
      </c>
    </row>
    <row r="42" spans="1:24" ht="14.25">
      <c r="A42" s="10" t="s">
        <v>165</v>
      </c>
      <c r="B42" s="7" t="s">
        <v>17</v>
      </c>
      <c r="C42" s="7" t="s">
        <v>166</v>
      </c>
      <c r="D42" s="11" t="s">
        <v>167</v>
      </c>
      <c r="E42" s="7" t="s">
        <v>50</v>
      </c>
      <c r="F42" s="11" t="s">
        <v>168</v>
      </c>
      <c r="G42" s="12">
        <v>200000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0" t="s">
        <v>78</v>
      </c>
      <c r="X42" t="s">
        <v>79</v>
      </c>
    </row>
    <row r="43" spans="1:24" ht="19.5" customHeight="1">
      <c r="A43" s="6" t="s">
        <v>71</v>
      </c>
      <c r="B43" s="7" t="s">
        <v>17</v>
      </c>
      <c r="C43" s="7" t="s">
        <v>17</v>
      </c>
      <c r="D43" s="8" t="s">
        <v>169</v>
      </c>
      <c r="E43" s="7" t="s">
        <v>17</v>
      </c>
      <c r="F43" s="8" t="s">
        <v>17</v>
      </c>
      <c r="G43" s="9">
        <f>G44</f>
        <v>120000</v>
      </c>
      <c r="H43" s="7" t="s">
        <v>17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" t="s">
        <v>17</v>
      </c>
    </row>
    <row r="44" spans="1:24" ht="14.25">
      <c r="A44" s="10" t="s">
        <v>170</v>
      </c>
      <c r="B44" s="7" t="s">
        <v>17</v>
      </c>
      <c r="C44" s="7" t="s">
        <v>171</v>
      </c>
      <c r="D44" s="11" t="s">
        <v>172</v>
      </c>
      <c r="E44" s="7" t="s">
        <v>50</v>
      </c>
      <c r="F44" s="11" t="s">
        <v>173</v>
      </c>
      <c r="G44" s="12">
        <v>120000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0" t="s">
        <v>97</v>
      </c>
      <c r="X44" t="s">
        <v>70</v>
      </c>
    </row>
    <row r="45" spans="1:24" ht="19.5" customHeight="1">
      <c r="A45" s="6" t="s">
        <v>174</v>
      </c>
      <c r="B45" s="7" t="s">
        <v>17</v>
      </c>
      <c r="C45" s="7" t="s">
        <v>17</v>
      </c>
      <c r="D45" s="8" t="s">
        <v>175</v>
      </c>
      <c r="E45" s="7" t="s">
        <v>17</v>
      </c>
      <c r="F45" s="8" t="s">
        <v>17</v>
      </c>
      <c r="G45" s="9">
        <f>G46+G49+G52</f>
        <v>4966600</v>
      </c>
      <c r="H45" s="7" t="s">
        <v>17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6" t="s">
        <v>17</v>
      </c>
    </row>
    <row r="46" spans="1:24" ht="19.5" customHeight="1">
      <c r="A46" s="6" t="s">
        <v>30</v>
      </c>
      <c r="B46" s="7" t="s">
        <v>17</v>
      </c>
      <c r="C46" s="7" t="s">
        <v>17</v>
      </c>
      <c r="D46" s="8" t="s">
        <v>176</v>
      </c>
      <c r="E46" s="7" t="s">
        <v>17</v>
      </c>
      <c r="F46" s="8" t="s">
        <v>17</v>
      </c>
      <c r="G46" s="9">
        <f>G47+G48</f>
        <v>3270000</v>
      </c>
      <c r="H46" s="7" t="s">
        <v>17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 t="s">
        <v>17</v>
      </c>
    </row>
    <row r="47" spans="1:24" ht="28.5">
      <c r="A47" s="10" t="s">
        <v>177</v>
      </c>
      <c r="B47" s="7" t="s">
        <v>17</v>
      </c>
      <c r="C47" s="7" t="s">
        <v>178</v>
      </c>
      <c r="D47" s="11" t="s">
        <v>179</v>
      </c>
      <c r="E47" s="7" t="s">
        <v>50</v>
      </c>
      <c r="F47" s="11" t="s">
        <v>180</v>
      </c>
      <c r="G47" s="12">
        <v>200000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0" t="s">
        <v>97</v>
      </c>
      <c r="X47" t="s">
        <v>79</v>
      </c>
    </row>
    <row r="48" spans="1:24" ht="14.25">
      <c r="A48" s="10" t="s">
        <v>181</v>
      </c>
      <c r="B48" s="7" t="s">
        <v>17</v>
      </c>
      <c r="C48" s="7" t="s">
        <v>178</v>
      </c>
      <c r="D48" s="11" t="s">
        <v>182</v>
      </c>
      <c r="E48" s="7" t="s">
        <v>50</v>
      </c>
      <c r="F48" s="11" t="s">
        <v>183</v>
      </c>
      <c r="G48" s="12">
        <v>3070000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0" t="s">
        <v>184</v>
      </c>
      <c r="X48" t="s">
        <v>79</v>
      </c>
    </row>
    <row r="49" spans="1:24" ht="19.5" customHeight="1">
      <c r="A49" s="6" t="s">
        <v>63</v>
      </c>
      <c r="B49" s="7" t="s">
        <v>17</v>
      </c>
      <c r="C49" s="7" t="s">
        <v>17</v>
      </c>
      <c r="D49" s="8" t="s">
        <v>185</v>
      </c>
      <c r="E49" s="7" t="s">
        <v>17</v>
      </c>
      <c r="F49" s="8" t="s">
        <v>17</v>
      </c>
      <c r="G49" s="9">
        <f>G50+G51</f>
        <v>416600</v>
      </c>
      <c r="H49" s="7" t="s">
        <v>17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6" t="s">
        <v>17</v>
      </c>
    </row>
    <row r="50" spans="1:23" ht="14.25">
      <c r="A50" s="10" t="s">
        <v>186</v>
      </c>
      <c r="B50" s="7" t="s">
        <v>17</v>
      </c>
      <c r="C50" s="7" t="s">
        <v>187</v>
      </c>
      <c r="D50" s="11" t="s">
        <v>188</v>
      </c>
      <c r="E50" s="7" t="s">
        <v>50</v>
      </c>
      <c r="F50" s="11" t="s">
        <v>189</v>
      </c>
      <c r="G50" s="12">
        <v>116600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0" t="s">
        <v>97</v>
      </c>
    </row>
    <row r="51" spans="1:24" ht="14.25">
      <c r="A51" s="10" t="s">
        <v>190</v>
      </c>
      <c r="B51" s="7" t="s">
        <v>191</v>
      </c>
      <c r="C51" s="7" t="s">
        <v>192</v>
      </c>
      <c r="D51" s="11" t="s">
        <v>193</v>
      </c>
      <c r="E51" s="7" t="s">
        <v>50</v>
      </c>
      <c r="F51" s="11" t="s">
        <v>194</v>
      </c>
      <c r="G51" s="12">
        <v>300000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0" t="s">
        <v>37</v>
      </c>
      <c r="X51" t="s">
        <v>79</v>
      </c>
    </row>
    <row r="52" spans="1:24" ht="19.5" customHeight="1">
      <c r="A52" s="6" t="s">
        <v>71</v>
      </c>
      <c r="B52" s="7" t="s">
        <v>17</v>
      </c>
      <c r="C52" s="7" t="s">
        <v>17</v>
      </c>
      <c r="D52" s="8" t="s">
        <v>195</v>
      </c>
      <c r="E52" s="7" t="s">
        <v>17</v>
      </c>
      <c r="F52" s="8" t="s">
        <v>17</v>
      </c>
      <c r="G52" s="9">
        <f>G53+G54+G55+G56</f>
        <v>1280000</v>
      </c>
      <c r="H52" s="7" t="s">
        <v>17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6" t="s">
        <v>17</v>
      </c>
    </row>
    <row r="53" spans="1:23" ht="14.25">
      <c r="A53" s="10" t="s">
        <v>196</v>
      </c>
      <c r="B53" s="7" t="s">
        <v>17</v>
      </c>
      <c r="C53" s="7" t="s">
        <v>197</v>
      </c>
      <c r="D53" s="11" t="s">
        <v>198</v>
      </c>
      <c r="E53" s="7" t="s">
        <v>50</v>
      </c>
      <c r="F53" s="11" t="s">
        <v>199</v>
      </c>
      <c r="G53" s="12">
        <v>200000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0" t="s">
        <v>78</v>
      </c>
    </row>
    <row r="54" spans="1:23" ht="28.5">
      <c r="A54" s="10" t="s">
        <v>200</v>
      </c>
      <c r="B54" s="7" t="s">
        <v>17</v>
      </c>
      <c r="C54" s="7" t="s">
        <v>197</v>
      </c>
      <c r="D54" s="11" t="s">
        <v>201</v>
      </c>
      <c r="E54" s="7" t="s">
        <v>50</v>
      </c>
      <c r="F54" s="11" t="s">
        <v>202</v>
      </c>
      <c r="G54" s="12">
        <v>80000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0" t="s">
        <v>97</v>
      </c>
    </row>
    <row r="55" spans="1:24" ht="28.5">
      <c r="A55" s="10" t="s">
        <v>203</v>
      </c>
      <c r="B55" s="7" t="s">
        <v>17</v>
      </c>
      <c r="C55" s="7" t="s">
        <v>197</v>
      </c>
      <c r="D55" s="11" t="s">
        <v>204</v>
      </c>
      <c r="E55" s="7" t="s">
        <v>50</v>
      </c>
      <c r="F55" s="11" t="s">
        <v>205</v>
      </c>
      <c r="G55" s="12">
        <v>500000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0" t="s">
        <v>78</v>
      </c>
      <c r="X55" t="s">
        <v>79</v>
      </c>
    </row>
    <row r="56" spans="1:24" ht="28.5">
      <c r="A56" s="10" t="s">
        <v>206</v>
      </c>
      <c r="B56" s="7" t="s">
        <v>17</v>
      </c>
      <c r="C56" s="7" t="s">
        <v>197</v>
      </c>
      <c r="D56" s="11" t="s">
        <v>207</v>
      </c>
      <c r="E56" s="7" t="s">
        <v>50</v>
      </c>
      <c r="F56" s="11" t="s">
        <v>208</v>
      </c>
      <c r="G56" s="12">
        <v>500000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0" t="s">
        <v>78</v>
      </c>
      <c r="X56" t="s">
        <v>70</v>
      </c>
    </row>
  </sheetData>
  <sheetProtection/>
  <mergeCells count="2">
    <mergeCell ref="A1:W1"/>
    <mergeCell ref="N2:V2"/>
  </mergeCells>
  <printOptions/>
  <pageMargins left="0.7006944444444444" right="0.7006944444444444" top="0.7513888888888889" bottom="0.7513888888888889" header="0.2986111111111111" footer="0.2986111111111111"/>
  <pageSetup fitToHeight="0" fitToWidth="1" horizontalDpi="1200" verticalDpi="1200" orientation="landscape" paperSize="8" scale="5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朱志强</cp:lastModifiedBy>
  <dcterms:created xsi:type="dcterms:W3CDTF">2016-12-23T08:23:30Z</dcterms:created>
  <dcterms:modified xsi:type="dcterms:W3CDTF">2020-03-09T08:16:11Z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